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917"/>
  </bookViews>
  <sheets>
    <sheet name="охват ТиПО" sheetId="50" r:id="rId1"/>
    <sheet name="центры компетенций" sheetId="20" r:id="rId2"/>
    <sheet name="WorldSkills" sheetId="19" r:id="rId3"/>
  </sheets>
  <definedNames>
    <definedName name="_xlnm.Print_Area" localSheetId="0">'охват ТиПО'!$A$1:$Q$23</definedName>
  </definedNames>
  <calcPr calcId="152511" refMode="R1C1"/>
</workbook>
</file>

<file path=xl/calcChain.xml><?xml version="1.0" encoding="utf-8"?>
<calcChain xmlns="http://schemas.openxmlformats.org/spreadsheetml/2006/main">
  <c r="H6" i="50" l="1"/>
  <c r="K6" i="50"/>
  <c r="N6" i="50"/>
  <c r="E7" i="50"/>
  <c r="H7" i="50"/>
  <c r="K7" i="50"/>
  <c r="M7" i="50"/>
  <c r="N7" i="50"/>
  <c r="Q7" i="50"/>
  <c r="E8" i="50"/>
  <c r="H8" i="50"/>
  <c r="K8" i="50"/>
  <c r="N8" i="50"/>
  <c r="Q8" i="50"/>
  <c r="E9" i="50"/>
  <c r="H9" i="50"/>
  <c r="K9" i="50"/>
  <c r="N9" i="50"/>
  <c r="Q9" i="50"/>
  <c r="E10" i="50"/>
  <c r="H10" i="50"/>
  <c r="K10" i="50"/>
  <c r="N10" i="50"/>
  <c r="Q10" i="50"/>
  <c r="E11" i="50"/>
  <c r="H11" i="50"/>
  <c r="K11" i="50"/>
  <c r="N11" i="50"/>
  <c r="Q11" i="50"/>
  <c r="E12" i="50"/>
  <c r="H12" i="50"/>
  <c r="K12" i="50"/>
  <c r="M12" i="50"/>
  <c r="N12" i="50"/>
  <c r="Q12" i="50"/>
  <c r="E13" i="50"/>
  <c r="H13" i="50"/>
  <c r="K13" i="50"/>
  <c r="M13" i="50"/>
  <c r="N13" i="50"/>
  <c r="Q13" i="50"/>
  <c r="E14" i="50"/>
  <c r="H14" i="50"/>
  <c r="K14" i="50"/>
  <c r="M14" i="50"/>
  <c r="N14" i="50"/>
  <c r="Q14" i="50"/>
  <c r="H15" i="50"/>
  <c r="K15" i="50"/>
  <c r="M15" i="50"/>
  <c r="M23" i="50" s="1"/>
  <c r="N23" i="50" s="1"/>
  <c r="E16" i="50"/>
  <c r="H16" i="50"/>
  <c r="K16" i="50"/>
  <c r="N16" i="50"/>
  <c r="Q16" i="50"/>
  <c r="E17" i="50"/>
  <c r="H17" i="50"/>
  <c r="K17" i="50"/>
  <c r="M17" i="50"/>
  <c r="N17" i="50" s="1"/>
  <c r="E18" i="50"/>
  <c r="H18" i="50"/>
  <c r="K18" i="50"/>
  <c r="M18" i="50"/>
  <c r="N18" i="50"/>
  <c r="Q18" i="50"/>
  <c r="E19" i="50"/>
  <c r="H19" i="50"/>
  <c r="K19" i="50"/>
  <c r="M19" i="50"/>
  <c r="N19" i="50"/>
  <c r="E20" i="50"/>
  <c r="H20" i="50"/>
  <c r="K20" i="50"/>
  <c r="M20" i="50"/>
  <c r="N20" i="50" s="1"/>
  <c r="E21" i="50"/>
  <c r="H21" i="50"/>
  <c r="K21" i="50"/>
  <c r="N21" i="50"/>
  <c r="E22" i="50"/>
  <c r="H22" i="50"/>
  <c r="K22" i="50"/>
  <c r="M22" i="50"/>
  <c r="N22" i="50"/>
  <c r="C23" i="50"/>
  <c r="E23" i="50" s="1"/>
  <c r="D23" i="50"/>
  <c r="F23" i="50"/>
  <c r="H23" i="50" s="1"/>
  <c r="G23" i="50"/>
  <c r="I23" i="50"/>
  <c r="J23" i="50"/>
  <c r="K23" i="50" s="1"/>
  <c r="L23" i="50"/>
  <c r="O23" i="50"/>
  <c r="Q23" i="50" s="1"/>
  <c r="P23" i="50"/>
  <c r="N15" i="50" l="1"/>
  <c r="D23" i="20" l="1"/>
  <c r="C23" i="20"/>
  <c r="Q14" i="19" l="1"/>
  <c r="N14" i="19"/>
  <c r="K14" i="19"/>
  <c r="H14" i="19"/>
  <c r="E14" i="19"/>
  <c r="O23" i="19" l="1"/>
  <c r="P23" i="19"/>
  <c r="L23" i="19"/>
  <c r="M23" i="19"/>
  <c r="I23" i="19"/>
  <c r="J23" i="19"/>
  <c r="F23" i="19"/>
  <c r="G23" i="19"/>
  <c r="C23" i="19"/>
  <c r="D23" i="19"/>
  <c r="Q21" i="19"/>
  <c r="N21" i="19"/>
  <c r="K21" i="19"/>
  <c r="H21" i="19"/>
  <c r="E21" i="19"/>
  <c r="H23" i="19" l="1"/>
  <c r="Q16" i="19" l="1"/>
  <c r="N16" i="19"/>
  <c r="K16" i="19"/>
  <c r="H16" i="19"/>
  <c r="E16" i="19"/>
  <c r="Q19" i="19" l="1"/>
  <c r="N19" i="19"/>
  <c r="K19" i="19"/>
  <c r="H19" i="19"/>
  <c r="E19" i="19"/>
  <c r="Q15" i="19" l="1"/>
  <c r="N15" i="19"/>
  <c r="K15" i="19"/>
  <c r="H15" i="19"/>
  <c r="E15" i="19"/>
  <c r="N12" i="19" l="1"/>
  <c r="Q17" i="19" l="1"/>
  <c r="N17" i="19"/>
  <c r="K17" i="19"/>
  <c r="H17" i="19"/>
  <c r="E17" i="19"/>
  <c r="Q23" i="19"/>
  <c r="Q22" i="19"/>
  <c r="Q20" i="19"/>
  <c r="Q18" i="19"/>
  <c r="Q13" i="19"/>
  <c r="Q12" i="19"/>
  <c r="Q11" i="19"/>
  <c r="Q10" i="19"/>
  <c r="Q9" i="19"/>
  <c r="Q8" i="19"/>
  <c r="Q7" i="19"/>
  <c r="Q6" i="19"/>
  <c r="N23" i="19"/>
  <c r="N22" i="19"/>
  <c r="N20" i="19"/>
  <c r="N18" i="19"/>
  <c r="N13" i="19"/>
  <c r="N11" i="19"/>
  <c r="N10" i="19"/>
  <c r="N9" i="19"/>
  <c r="N8" i="19"/>
  <c r="N7" i="19"/>
  <c r="N6" i="19"/>
  <c r="K23" i="19"/>
  <c r="K22" i="19"/>
  <c r="K20" i="19"/>
  <c r="K18" i="19"/>
  <c r="K13" i="19"/>
  <c r="K12" i="19"/>
  <c r="K11" i="19"/>
  <c r="K10" i="19"/>
  <c r="K9" i="19"/>
  <c r="K8" i="19"/>
  <c r="K7" i="19"/>
  <c r="K6" i="19"/>
  <c r="H22" i="19"/>
  <c r="H20" i="19"/>
  <c r="H18" i="19"/>
  <c r="H13" i="19"/>
  <c r="H12" i="19"/>
  <c r="H11" i="19"/>
  <c r="H10" i="19"/>
  <c r="H9" i="19"/>
  <c r="H8" i="19"/>
  <c r="H7" i="19"/>
  <c r="H6" i="19"/>
  <c r="E23" i="19"/>
  <c r="E22" i="19"/>
  <c r="E20" i="19"/>
  <c r="E18" i="19"/>
  <c r="E13" i="19"/>
  <c r="E12" i="19"/>
  <c r="E11" i="19"/>
  <c r="E10" i="19"/>
  <c r="E9" i="19"/>
  <c r="E8" i="19"/>
  <c r="E7" i="19"/>
  <c r="E6" i="19"/>
</calcChain>
</file>

<file path=xl/sharedStrings.xml><?xml version="1.0" encoding="utf-8"?>
<sst xmlns="http://schemas.openxmlformats.org/spreadsheetml/2006/main" count="112" uniqueCount="38">
  <si>
    <t>№</t>
  </si>
  <si>
    <t>п/п</t>
  </si>
  <si>
    <t>%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</si>
  <si>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</si>
  <si>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</si>
  <si>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</si>
  <si>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</si>
  <si>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Жамбылская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</si>
  <si>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</si>
  <si>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</si>
  <si>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</si>
  <si>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</si>
  <si>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</si>
  <si>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город Алматы</t>
  </si>
  <si>
    <t>Плановые показатели, %</t>
  </si>
  <si>
    <t>Наименование области</t>
  </si>
  <si>
    <t>город Шымкент</t>
  </si>
  <si>
    <t>Туркестанская область</t>
  </si>
  <si>
    <t>ВКО</t>
  </si>
  <si>
    <t>ЗКО</t>
  </si>
  <si>
    <t>СКО</t>
  </si>
  <si>
    <t>город Нур-Султан</t>
  </si>
  <si>
    <t>Примечание: формулы не трогать!!!</t>
  </si>
  <si>
    <t>Графы для заполнения</t>
  </si>
  <si>
    <t>РК план по Нацпроекту</t>
  </si>
  <si>
    <t>РК по расчетам регионов</t>
  </si>
  <si>
    <t>ед.</t>
  </si>
  <si>
    <t>Показатель. Охват молодежи бесплатным обучением в колледжах по востребованным специальностям (выпускники 9 классов), %</t>
  </si>
  <si>
    <t xml:space="preserve">Показатель. Количество созданных центров компетенций, соответствующих международным отраслевым требованиям (стандартам), ед. </t>
  </si>
  <si>
    <t xml:space="preserve"> Показатель. Доля колледжей, внедривших систему оценивания WorldSkills в учебный процесс организаций ТиПО, %</t>
  </si>
  <si>
    <t>Количество студентов организаций ТиПО, обучающихся по госзаказу по востребованным специальностям (выпускников 9 классов)</t>
  </si>
  <si>
    <t>Отв.лицо МОН РК: Биекова Б.У.</t>
  </si>
  <si>
    <t>Отв.лицо: Жумабеков Алмаз Усербаевич</t>
  </si>
  <si>
    <t>Отв.лицо МОН РК: Савутова Д.Д.</t>
  </si>
  <si>
    <t>количество государственных колледжей технического и технологического профиля, внедривших в учебный процесс систему оценивания WorldSkills (демонстрационный экзамен)</t>
  </si>
  <si>
    <t>общее количество государственных колледжей технического и технологического профиля (демонстрационный экзамен)</t>
  </si>
  <si>
    <t>количество государственных колледжей технического и технологического профиля, внедривших в учебный процесс систему оценивания WorldSkills  (демонстрационный экзамен)</t>
  </si>
  <si>
    <t xml:space="preserve">Общее количество студентов ТиПО, обучающихся на 1 курсе на базе 9 классов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</si>
</sst>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164" fontId="6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0" fillId="0" borderId="3" xfId="0" applyFill="1" applyBorder="1"/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164" fontId="6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10" fillId="0" borderId="0" xfId="0" applyFont="1" applyFill="1"/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0" fillId="2" borderId="3" xfId="0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 wrapText="1"/>
    </xf>
    <xf numFmtId="0" fontId="0" fillId="2" borderId="0" xfId="0" applyFill="1"/>
    <xf numFmtId="0" fontId="6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3" borderId="0" xfId="0" applyFill="1"/>
    <xf numFmtId="0" fontId="2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vertical="top" wrapText="1"/>
    </xf>
    <xf numFmtId="0" fontId="3" fillId="4" borderId="3" xfId="0" applyFont="1" applyFill="1" applyBorder="1" applyAlignment="1">
      <alignment horizontal="justify" vertical="center" wrapText="1"/>
    </xf>
    <xf numFmtId="0" fontId="8" fillId="0" borderId="3" xfId="0" applyFont="1" applyFill="1" applyBorder="1"/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1" fillId="0" borderId="3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28"/>
  <sheetViews>
    <sheetView tabSelected="1" view="pageBreakPreview" zoomScale="80" zoomScaleNormal="80" zoomScaleSheetLayoutView="80" workbookViewId="0">
      <selection activeCell="D23" sqref="D23:Q23"/>
    </sheetView>
  </sheetViews>
  <sheetFormatPr defaultRowHeight="15" x14ac:dyDescent="0.25"/>
  <cols>
    <col min="1" max="1" width="7.85546875" style="1" customWidth="1"/>
    <col min="2" max="2" width="35.85546875" style="1" customWidth="1"/>
    <col min="3" max="3" width="13.5703125" style="1" customWidth="1"/>
    <col min="4" max="4" width="12" style="1" customWidth="1"/>
    <col min="5" max="5" width="7.7109375" style="1" customWidth="1"/>
    <col min="6" max="6" width="14.5703125" style="1" customWidth="1"/>
    <col min="7" max="7" width="12.140625" style="1" customWidth="1"/>
    <col min="8" max="8" width="7.28515625" style="1" customWidth="1"/>
    <col min="9" max="9" width="13.85546875" style="1" customWidth="1"/>
    <col min="10" max="10" width="11.7109375" style="1" customWidth="1"/>
    <col min="11" max="11" width="7.5703125" style="1" customWidth="1"/>
    <col min="12" max="12" width="14.7109375" style="1" customWidth="1"/>
    <col min="13" max="13" width="12.28515625" style="1" customWidth="1"/>
    <col min="14" max="14" width="6.42578125" style="1" customWidth="1"/>
    <col min="15" max="15" width="13.85546875" style="1" customWidth="1"/>
    <col min="16" max="16" width="12.42578125" style="1" customWidth="1"/>
    <col min="17" max="17" width="7" style="1" customWidth="1"/>
    <col min="18" max="16384" width="9.140625" style="1"/>
  </cols>
  <sheetData>
    <row r="1" spans="1:17" ht="29.25" customHeight="1" thickBot="1" x14ac:dyDescent="0.3">
      <c r="A1" s="24">
        <v>10</v>
      </c>
      <c r="B1" s="50" t="s">
        <v>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2.5" customHeight="1" x14ac:dyDescent="0.25">
      <c r="A2" s="43" t="s">
        <v>0</v>
      </c>
      <c r="B2" s="6" t="s">
        <v>15</v>
      </c>
      <c r="C2" s="48" t="s">
        <v>14</v>
      </c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.75" x14ac:dyDescent="0.25">
      <c r="A3" s="43" t="s">
        <v>1</v>
      </c>
      <c r="B3" s="6"/>
      <c r="C3" s="51">
        <v>2021</v>
      </c>
      <c r="D3" s="52"/>
      <c r="E3" s="53"/>
      <c r="F3" s="51">
        <v>2022</v>
      </c>
      <c r="G3" s="52"/>
      <c r="H3" s="53"/>
      <c r="I3" s="51">
        <v>2023</v>
      </c>
      <c r="J3" s="52"/>
      <c r="K3" s="53"/>
      <c r="L3" s="51">
        <v>2024</v>
      </c>
      <c r="M3" s="52"/>
      <c r="N3" s="53"/>
      <c r="O3" s="51">
        <v>2025</v>
      </c>
      <c r="P3" s="52"/>
      <c r="Q3" s="53"/>
    </row>
    <row r="4" spans="1:17" ht="231" customHeight="1" x14ac:dyDescent="0.25">
      <c r="A4" s="8"/>
      <c r="B4" s="16"/>
      <c r="C4" s="32" t="s">
        <v>30</v>
      </c>
      <c r="D4" s="37" t="s">
        <v>37</v>
      </c>
      <c r="E4" s="33" t="s">
        <v>2</v>
      </c>
      <c r="F4" s="32" t="s">
        <v>30</v>
      </c>
      <c r="G4" s="37" t="s">
        <v>37</v>
      </c>
      <c r="H4" s="33" t="s">
        <v>2</v>
      </c>
      <c r="I4" s="32" t="s">
        <v>30</v>
      </c>
      <c r="J4" s="37" t="s">
        <v>37</v>
      </c>
      <c r="K4" s="33" t="s">
        <v>2</v>
      </c>
      <c r="L4" s="32" t="s">
        <v>30</v>
      </c>
      <c r="M4" s="37" t="s">
        <v>37</v>
      </c>
      <c r="N4" s="33" t="s">
        <v>2</v>
      </c>
      <c r="O4" s="32" t="s">
        <v>30</v>
      </c>
      <c r="P4" s="37" t="s">
        <v>37</v>
      </c>
      <c r="Q4" s="33" t="s">
        <v>2</v>
      </c>
    </row>
    <row r="5" spans="1:17" ht="15.75" x14ac:dyDescent="0.25">
      <c r="A5" s="8"/>
      <c r="B5" s="22" t="s">
        <v>24</v>
      </c>
      <c r="C5" s="10"/>
      <c r="D5" s="10"/>
      <c r="E5" s="11">
        <v>60</v>
      </c>
      <c r="F5" s="10"/>
      <c r="G5" s="10"/>
      <c r="H5" s="11">
        <v>70</v>
      </c>
      <c r="I5" s="10"/>
      <c r="J5" s="10"/>
      <c r="K5" s="11">
        <v>80</v>
      </c>
      <c r="L5" s="10"/>
      <c r="M5" s="10"/>
      <c r="N5" s="11">
        <v>90</v>
      </c>
      <c r="O5" s="10"/>
      <c r="P5" s="10"/>
      <c r="Q5" s="11">
        <v>100</v>
      </c>
    </row>
    <row r="6" spans="1:17" ht="15.75" x14ac:dyDescent="0.25">
      <c r="A6" s="3">
        <v>1</v>
      </c>
      <c r="B6" s="9" t="s">
        <v>3</v>
      </c>
      <c r="C6" s="41">
        <v>3534</v>
      </c>
      <c r="D6" s="41">
        <v>4007</v>
      </c>
      <c r="E6" s="45">
        <v>88.195657599201397</v>
      </c>
      <c r="F6" s="41">
        <v>4040</v>
      </c>
      <c r="G6" s="41">
        <v>5770</v>
      </c>
      <c r="H6" s="44">
        <f t="shared" ref="H6:H22" si="0">F6*100/G6</f>
        <v>70.017331022530328</v>
      </c>
      <c r="I6" s="41">
        <v>4640</v>
      </c>
      <c r="J6" s="40">
        <v>5800</v>
      </c>
      <c r="K6" s="44">
        <f t="shared" ref="K6:K22" si="1">I6*100/J6</f>
        <v>80</v>
      </c>
      <c r="L6" s="41">
        <v>5310</v>
      </c>
      <c r="M6" s="41">
        <v>5900</v>
      </c>
      <c r="N6" s="44">
        <f t="shared" ref="N6:N22" si="2">L6*100/M6</f>
        <v>90</v>
      </c>
      <c r="O6" s="41">
        <v>6000</v>
      </c>
      <c r="P6" s="41">
        <v>6000</v>
      </c>
      <c r="Q6" s="45">
        <v>100</v>
      </c>
    </row>
    <row r="7" spans="1:17" ht="15.75" x14ac:dyDescent="0.25">
      <c r="A7" s="3">
        <v>2</v>
      </c>
      <c r="B7" s="9" t="s">
        <v>4</v>
      </c>
      <c r="C7" s="41">
        <v>3629</v>
      </c>
      <c r="D7" s="41">
        <v>5077</v>
      </c>
      <c r="E7" s="45">
        <f t="shared" ref="E7:E14" si="3">C7*100/D7</f>
        <v>71.479220011818001</v>
      </c>
      <c r="F7" s="41">
        <v>4000</v>
      </c>
      <c r="G7" s="41">
        <v>5320</v>
      </c>
      <c r="H7" s="44">
        <f t="shared" si="0"/>
        <v>75.187969924812023</v>
      </c>
      <c r="I7" s="41">
        <v>4700</v>
      </c>
      <c r="J7" s="40">
        <v>5600</v>
      </c>
      <c r="K7" s="44">
        <f t="shared" si="1"/>
        <v>83.928571428571431</v>
      </c>
      <c r="L7" s="41">
        <v>5500</v>
      </c>
      <c r="M7" s="41">
        <f>(J7*3%)+J7</f>
        <v>5768</v>
      </c>
      <c r="N7" s="44">
        <f t="shared" si="2"/>
        <v>95.353675450762836</v>
      </c>
      <c r="O7" s="41">
        <v>5800</v>
      </c>
      <c r="P7" s="41">
        <v>5800</v>
      </c>
      <c r="Q7" s="45">
        <f t="shared" ref="Q7:Q14" si="4">O7*100/P7</f>
        <v>100</v>
      </c>
    </row>
    <row r="8" spans="1:17" ht="15.75" x14ac:dyDescent="0.25">
      <c r="A8" s="3">
        <v>3</v>
      </c>
      <c r="B8" s="9" t="s">
        <v>5</v>
      </c>
      <c r="C8" s="41">
        <v>5178</v>
      </c>
      <c r="D8" s="41">
        <v>7747</v>
      </c>
      <c r="E8" s="45">
        <f t="shared" si="3"/>
        <v>66.838776300503426</v>
      </c>
      <c r="F8" s="41">
        <v>5678</v>
      </c>
      <c r="G8" s="41">
        <v>8115</v>
      </c>
      <c r="H8" s="45">
        <f t="shared" si="0"/>
        <v>69.969192852741841</v>
      </c>
      <c r="I8" s="41">
        <v>6580</v>
      </c>
      <c r="J8" s="41">
        <v>8225</v>
      </c>
      <c r="K8" s="45">
        <f t="shared" si="1"/>
        <v>80</v>
      </c>
      <c r="L8" s="41">
        <v>7424</v>
      </c>
      <c r="M8" s="41">
        <v>8250</v>
      </c>
      <c r="N8" s="45">
        <f t="shared" si="2"/>
        <v>89.987878787878785</v>
      </c>
      <c r="O8" s="41">
        <v>8295</v>
      </c>
      <c r="P8" s="41">
        <v>8295</v>
      </c>
      <c r="Q8" s="45">
        <f t="shared" si="4"/>
        <v>100</v>
      </c>
    </row>
    <row r="9" spans="1:17" ht="15.75" x14ac:dyDescent="0.25">
      <c r="A9" s="3">
        <v>4</v>
      </c>
      <c r="B9" s="9" t="s">
        <v>6</v>
      </c>
      <c r="C9" s="41">
        <v>2343</v>
      </c>
      <c r="D9" s="41">
        <v>3855</v>
      </c>
      <c r="E9" s="45">
        <f t="shared" si="3"/>
        <v>60.778210116731515</v>
      </c>
      <c r="F9" s="41">
        <v>2790</v>
      </c>
      <c r="G9" s="41">
        <v>3950</v>
      </c>
      <c r="H9" s="44">
        <f t="shared" si="0"/>
        <v>70.632911392405063</v>
      </c>
      <c r="I9" s="41">
        <v>3290</v>
      </c>
      <c r="J9" s="40">
        <v>4050</v>
      </c>
      <c r="K9" s="44">
        <f t="shared" si="1"/>
        <v>81.23456790123457</v>
      </c>
      <c r="L9" s="41">
        <v>3700</v>
      </c>
      <c r="M9" s="41">
        <v>4100</v>
      </c>
      <c r="N9" s="44">
        <f t="shared" si="2"/>
        <v>90.243902439024396</v>
      </c>
      <c r="O9" s="41">
        <v>3800</v>
      </c>
      <c r="P9" s="41">
        <v>3800</v>
      </c>
      <c r="Q9" s="45">
        <f t="shared" si="4"/>
        <v>100</v>
      </c>
    </row>
    <row r="10" spans="1:17" ht="15.75" x14ac:dyDescent="0.25">
      <c r="A10" s="3">
        <v>5</v>
      </c>
      <c r="B10" s="9" t="s">
        <v>18</v>
      </c>
      <c r="C10" s="41">
        <v>4353</v>
      </c>
      <c r="D10" s="41">
        <v>6260</v>
      </c>
      <c r="E10" s="45">
        <f t="shared" si="3"/>
        <v>69.536741214057514</v>
      </c>
      <c r="F10" s="41">
        <v>5700</v>
      </c>
      <c r="G10" s="41">
        <v>8000</v>
      </c>
      <c r="H10" s="44">
        <f t="shared" si="0"/>
        <v>71.25</v>
      </c>
      <c r="I10" s="41">
        <v>7200</v>
      </c>
      <c r="J10" s="40">
        <v>9000</v>
      </c>
      <c r="K10" s="44">
        <f t="shared" si="1"/>
        <v>80</v>
      </c>
      <c r="L10" s="41">
        <v>8200</v>
      </c>
      <c r="M10" s="41">
        <v>9100</v>
      </c>
      <c r="N10" s="44">
        <f t="shared" si="2"/>
        <v>90.109890109890117</v>
      </c>
      <c r="O10" s="41">
        <v>9200</v>
      </c>
      <c r="P10" s="41">
        <v>9200</v>
      </c>
      <c r="Q10" s="45">
        <f t="shared" si="4"/>
        <v>100</v>
      </c>
    </row>
    <row r="11" spans="1:17" ht="15.75" x14ac:dyDescent="0.25">
      <c r="A11" s="3">
        <v>6</v>
      </c>
      <c r="B11" s="9" t="s">
        <v>7</v>
      </c>
      <c r="C11" s="41">
        <v>3085</v>
      </c>
      <c r="D11" s="41">
        <v>6015</v>
      </c>
      <c r="E11" s="45">
        <f t="shared" si="3"/>
        <v>51.288445552784708</v>
      </c>
      <c r="F11" s="41">
        <v>5550</v>
      </c>
      <c r="G11" s="41">
        <v>7850</v>
      </c>
      <c r="H11" s="44">
        <f t="shared" si="0"/>
        <v>70.70063694267516</v>
      </c>
      <c r="I11" s="41">
        <v>6050</v>
      </c>
      <c r="J11" s="40">
        <v>7500</v>
      </c>
      <c r="K11" s="44">
        <f t="shared" si="1"/>
        <v>80.666666666666671</v>
      </c>
      <c r="L11" s="41">
        <v>7085</v>
      </c>
      <c r="M11" s="41">
        <v>7950</v>
      </c>
      <c r="N11" s="44">
        <f t="shared" si="2"/>
        <v>89.119496855345915</v>
      </c>
      <c r="O11" s="41">
        <v>8400</v>
      </c>
      <c r="P11" s="41">
        <v>8400</v>
      </c>
      <c r="Q11" s="45">
        <f t="shared" si="4"/>
        <v>100</v>
      </c>
    </row>
    <row r="12" spans="1:17" ht="15.75" x14ac:dyDescent="0.25">
      <c r="A12" s="3">
        <v>7</v>
      </c>
      <c r="B12" s="9" t="s">
        <v>19</v>
      </c>
      <c r="C12" s="41">
        <v>3052</v>
      </c>
      <c r="D12" s="41">
        <v>3360</v>
      </c>
      <c r="E12" s="45">
        <f t="shared" si="3"/>
        <v>90.833333333333329</v>
      </c>
      <c r="F12" s="41">
        <v>3200</v>
      </c>
      <c r="G12" s="41">
        <v>4500</v>
      </c>
      <c r="H12" s="44">
        <f t="shared" si="0"/>
        <v>71.111111111111114</v>
      </c>
      <c r="I12" s="41">
        <v>4200</v>
      </c>
      <c r="J12" s="40">
        <v>5100</v>
      </c>
      <c r="K12" s="44">
        <f t="shared" si="1"/>
        <v>82.352941176470594</v>
      </c>
      <c r="L12" s="41">
        <v>5000</v>
      </c>
      <c r="M12" s="41">
        <f>(J12*3%)+J12</f>
        <v>5253</v>
      </c>
      <c r="N12" s="44">
        <f t="shared" si="2"/>
        <v>95.183704549781083</v>
      </c>
      <c r="O12" s="41">
        <v>5500</v>
      </c>
      <c r="P12" s="41">
        <v>5500</v>
      </c>
      <c r="Q12" s="45">
        <f t="shared" si="4"/>
        <v>100</v>
      </c>
    </row>
    <row r="13" spans="1:17" ht="15.75" x14ac:dyDescent="0.25">
      <c r="A13" s="3">
        <v>8</v>
      </c>
      <c r="B13" s="9" t="s">
        <v>8</v>
      </c>
      <c r="C13" s="41">
        <v>7436</v>
      </c>
      <c r="D13" s="41">
        <v>9574</v>
      </c>
      <c r="E13" s="45">
        <f t="shared" si="3"/>
        <v>77.6686860246501</v>
      </c>
      <c r="F13" s="41">
        <v>8100</v>
      </c>
      <c r="G13" s="41">
        <v>10500</v>
      </c>
      <c r="H13" s="44">
        <f t="shared" si="0"/>
        <v>77.142857142857139</v>
      </c>
      <c r="I13" s="41">
        <v>9000</v>
      </c>
      <c r="J13" s="40">
        <v>11000</v>
      </c>
      <c r="K13" s="44">
        <f t="shared" si="1"/>
        <v>81.818181818181813</v>
      </c>
      <c r="L13" s="41">
        <v>10300</v>
      </c>
      <c r="M13" s="41">
        <f>(J13*3%)+J13</f>
        <v>11330</v>
      </c>
      <c r="N13" s="44">
        <f t="shared" si="2"/>
        <v>90.909090909090907</v>
      </c>
      <c r="O13" s="41">
        <v>10500</v>
      </c>
      <c r="P13" s="41">
        <v>10500</v>
      </c>
      <c r="Q13" s="45">
        <f t="shared" si="4"/>
        <v>100</v>
      </c>
    </row>
    <row r="14" spans="1:17" ht="15.75" x14ac:dyDescent="0.25">
      <c r="A14" s="3">
        <v>9</v>
      </c>
      <c r="B14" s="9" t="s">
        <v>9</v>
      </c>
      <c r="C14" s="41">
        <v>4429</v>
      </c>
      <c r="D14" s="41">
        <v>5295</v>
      </c>
      <c r="E14" s="45">
        <f t="shared" si="3"/>
        <v>83.644948064211519</v>
      </c>
      <c r="F14" s="41">
        <v>4500</v>
      </c>
      <c r="G14" s="41">
        <v>5600</v>
      </c>
      <c r="H14" s="44">
        <f t="shared" si="0"/>
        <v>80.357142857142861</v>
      </c>
      <c r="I14" s="41">
        <v>4738</v>
      </c>
      <c r="J14" s="40">
        <v>5800</v>
      </c>
      <c r="K14" s="44">
        <f t="shared" si="1"/>
        <v>81.689655172413794</v>
      </c>
      <c r="L14" s="41">
        <v>5500</v>
      </c>
      <c r="M14" s="41">
        <f>(J14*3%)+J14</f>
        <v>5974</v>
      </c>
      <c r="N14" s="44">
        <f t="shared" si="2"/>
        <v>92.065617676598592</v>
      </c>
      <c r="O14" s="41">
        <v>5600</v>
      </c>
      <c r="P14" s="41">
        <v>5600</v>
      </c>
      <c r="Q14" s="45">
        <f t="shared" si="4"/>
        <v>100</v>
      </c>
    </row>
    <row r="15" spans="1:17" ht="15.75" x14ac:dyDescent="0.25">
      <c r="A15" s="3">
        <v>10</v>
      </c>
      <c r="B15" s="9" t="s">
        <v>10</v>
      </c>
      <c r="C15" s="41">
        <v>2390</v>
      </c>
      <c r="D15" s="41">
        <v>4007</v>
      </c>
      <c r="E15" s="45">
        <v>59.645620164711751</v>
      </c>
      <c r="F15" s="41">
        <v>3200</v>
      </c>
      <c r="G15" s="41">
        <v>5200</v>
      </c>
      <c r="H15" s="44">
        <f t="shared" si="0"/>
        <v>61.53846153846154</v>
      </c>
      <c r="I15" s="41">
        <v>4000</v>
      </c>
      <c r="J15" s="40">
        <v>4600</v>
      </c>
      <c r="K15" s="44">
        <f t="shared" si="1"/>
        <v>86.956521739130437</v>
      </c>
      <c r="L15" s="41">
        <v>4200</v>
      </c>
      <c r="M15" s="41">
        <f>(J15*3%)+J15</f>
        <v>4738</v>
      </c>
      <c r="N15" s="44">
        <f t="shared" si="2"/>
        <v>88.644997889404806</v>
      </c>
      <c r="O15" s="41">
        <v>4500</v>
      </c>
      <c r="P15" s="41">
        <v>4500</v>
      </c>
      <c r="Q15" s="45">
        <v>100</v>
      </c>
    </row>
    <row r="16" spans="1:17" ht="15.75" x14ac:dyDescent="0.25">
      <c r="A16" s="3">
        <v>11</v>
      </c>
      <c r="B16" s="9" t="s">
        <v>11</v>
      </c>
      <c r="C16" s="41">
        <v>3965</v>
      </c>
      <c r="D16" s="41">
        <v>4631</v>
      </c>
      <c r="E16" s="45">
        <f>C16*100/D16</f>
        <v>85.618656877564234</v>
      </c>
      <c r="F16" s="41">
        <v>3311</v>
      </c>
      <c r="G16" s="41">
        <v>4730</v>
      </c>
      <c r="H16" s="44">
        <f t="shared" si="0"/>
        <v>70</v>
      </c>
      <c r="I16" s="41">
        <v>3864</v>
      </c>
      <c r="J16" s="40">
        <v>4830</v>
      </c>
      <c r="K16" s="44">
        <f t="shared" si="1"/>
        <v>80</v>
      </c>
      <c r="L16" s="41">
        <v>4437</v>
      </c>
      <c r="M16" s="41">
        <v>4930</v>
      </c>
      <c r="N16" s="44">
        <f t="shared" si="2"/>
        <v>90</v>
      </c>
      <c r="O16" s="41">
        <v>5000</v>
      </c>
      <c r="P16" s="41">
        <v>5000</v>
      </c>
      <c r="Q16" s="45">
        <f>O16*100/P16</f>
        <v>100</v>
      </c>
    </row>
    <row r="17" spans="1:17" ht="15.75" x14ac:dyDescent="0.25">
      <c r="A17" s="3">
        <v>12</v>
      </c>
      <c r="B17" s="9" t="s">
        <v>12</v>
      </c>
      <c r="C17" s="41">
        <v>4505</v>
      </c>
      <c r="D17" s="41">
        <v>5205</v>
      </c>
      <c r="E17" s="45">
        <f>C17*100/D17</f>
        <v>86.551392891450533</v>
      </c>
      <c r="F17" s="41">
        <v>4600</v>
      </c>
      <c r="G17" s="41">
        <v>5800</v>
      </c>
      <c r="H17" s="44">
        <f t="shared" si="0"/>
        <v>79.310344827586206</v>
      </c>
      <c r="I17" s="41">
        <v>4705</v>
      </c>
      <c r="J17" s="40">
        <v>5800</v>
      </c>
      <c r="K17" s="44">
        <f t="shared" si="1"/>
        <v>81.120689655172413</v>
      </c>
      <c r="L17" s="41">
        <v>5200</v>
      </c>
      <c r="M17" s="41">
        <f>(J17*3%)+J17</f>
        <v>5974</v>
      </c>
      <c r="N17" s="44">
        <f t="shared" si="2"/>
        <v>87.043856712420492</v>
      </c>
      <c r="O17" s="41">
        <v>5250</v>
      </c>
      <c r="P17" s="41">
        <v>5250</v>
      </c>
      <c r="Q17" s="45">
        <v>100</v>
      </c>
    </row>
    <row r="18" spans="1:17" ht="15.75" x14ac:dyDescent="0.25">
      <c r="A18" s="3">
        <v>13</v>
      </c>
      <c r="B18" s="9" t="s">
        <v>20</v>
      </c>
      <c r="C18" s="41">
        <v>2382</v>
      </c>
      <c r="D18" s="41">
        <v>2592</v>
      </c>
      <c r="E18" s="45">
        <f>C18*100/D18</f>
        <v>91.898148148148152</v>
      </c>
      <c r="F18" s="41">
        <v>2300</v>
      </c>
      <c r="G18" s="41">
        <v>2800</v>
      </c>
      <c r="H18" s="44">
        <f t="shared" si="0"/>
        <v>82.142857142857139</v>
      </c>
      <c r="I18" s="41">
        <v>2500</v>
      </c>
      <c r="J18" s="40">
        <v>2800</v>
      </c>
      <c r="K18" s="44">
        <f t="shared" si="1"/>
        <v>89.285714285714292</v>
      </c>
      <c r="L18" s="41">
        <v>2600</v>
      </c>
      <c r="M18" s="41">
        <f>(J18*3%)+J18</f>
        <v>2884</v>
      </c>
      <c r="N18" s="44">
        <f t="shared" si="2"/>
        <v>90.152565880721227</v>
      </c>
      <c r="O18" s="41">
        <v>2800</v>
      </c>
      <c r="P18" s="41">
        <v>2800</v>
      </c>
      <c r="Q18" s="46">
        <f>O18*100/P18</f>
        <v>100</v>
      </c>
    </row>
    <row r="19" spans="1:17" ht="15.75" x14ac:dyDescent="0.25">
      <c r="A19" s="3">
        <v>14</v>
      </c>
      <c r="B19" s="9" t="s">
        <v>17</v>
      </c>
      <c r="C19" s="41">
        <v>4697</v>
      </c>
      <c r="D19" s="41">
        <v>7621</v>
      </c>
      <c r="E19" s="45">
        <f>C19*100/D19</f>
        <v>61.632331714998031</v>
      </c>
      <c r="F19" s="41">
        <v>12300</v>
      </c>
      <c r="G19" s="41">
        <v>19500</v>
      </c>
      <c r="H19" s="44">
        <f t="shared" si="0"/>
        <v>63.07692307692308</v>
      </c>
      <c r="I19" s="41">
        <v>13864</v>
      </c>
      <c r="J19" s="40">
        <v>19300</v>
      </c>
      <c r="K19" s="44">
        <f t="shared" si="1"/>
        <v>71.834196891191709</v>
      </c>
      <c r="L19" s="41">
        <v>17000</v>
      </c>
      <c r="M19" s="41">
        <f>(J19*3%)+J19</f>
        <v>19879</v>
      </c>
      <c r="N19" s="44">
        <f t="shared" si="2"/>
        <v>85.517380149906941</v>
      </c>
      <c r="O19" s="41">
        <v>20000</v>
      </c>
      <c r="P19" s="41">
        <v>20000</v>
      </c>
      <c r="Q19" s="45">
        <v>100</v>
      </c>
    </row>
    <row r="20" spans="1:17" ht="15.75" x14ac:dyDescent="0.25">
      <c r="A20" s="3">
        <v>15</v>
      </c>
      <c r="B20" s="9" t="s">
        <v>21</v>
      </c>
      <c r="C20" s="41">
        <v>4194</v>
      </c>
      <c r="D20" s="41">
        <v>8005</v>
      </c>
      <c r="E20" s="45">
        <f>C20/D20*100</f>
        <v>52.392254840724547</v>
      </c>
      <c r="F20" s="41">
        <v>5600</v>
      </c>
      <c r="G20" s="41">
        <v>8600</v>
      </c>
      <c r="H20" s="44">
        <f t="shared" si="0"/>
        <v>65.116279069767444</v>
      </c>
      <c r="I20" s="41">
        <v>8000</v>
      </c>
      <c r="J20" s="40">
        <v>9000</v>
      </c>
      <c r="K20" s="44">
        <f t="shared" si="1"/>
        <v>88.888888888888886</v>
      </c>
      <c r="L20" s="41">
        <v>9000</v>
      </c>
      <c r="M20" s="41">
        <f>(J20*3%)+J20</f>
        <v>9270</v>
      </c>
      <c r="N20" s="44">
        <f t="shared" si="2"/>
        <v>97.087378640776706</v>
      </c>
      <c r="O20" s="41">
        <v>9500</v>
      </c>
      <c r="P20" s="41">
        <v>9500</v>
      </c>
      <c r="Q20" s="45">
        <v>100</v>
      </c>
    </row>
    <row r="21" spans="1:17" ht="15.75" x14ac:dyDescent="0.25">
      <c r="A21" s="3">
        <v>16</v>
      </c>
      <c r="B21" s="9" t="s">
        <v>13</v>
      </c>
      <c r="C21" s="41">
        <v>9824</v>
      </c>
      <c r="D21" s="41">
        <v>19020</v>
      </c>
      <c r="E21" s="45">
        <f>C21/D21*100</f>
        <v>51.650893796004205</v>
      </c>
      <c r="F21" s="41">
        <v>14000</v>
      </c>
      <c r="G21" s="41">
        <v>20200</v>
      </c>
      <c r="H21" s="44">
        <f t="shared" si="0"/>
        <v>69.306930693069305</v>
      </c>
      <c r="I21" s="41">
        <v>16400</v>
      </c>
      <c r="J21" s="40">
        <v>21000</v>
      </c>
      <c r="K21" s="44">
        <f t="shared" si="1"/>
        <v>78.095238095238102</v>
      </c>
      <c r="L21" s="41">
        <v>18000</v>
      </c>
      <c r="M21" s="41">
        <v>20500</v>
      </c>
      <c r="N21" s="44">
        <f t="shared" si="2"/>
        <v>87.804878048780495</v>
      </c>
      <c r="O21" s="41">
        <v>21000</v>
      </c>
      <c r="P21" s="41">
        <v>21000</v>
      </c>
      <c r="Q21" s="45">
        <v>100</v>
      </c>
    </row>
    <row r="22" spans="1:17" ht="15.75" x14ac:dyDescent="0.25">
      <c r="A22" s="3">
        <v>17</v>
      </c>
      <c r="B22" s="9" t="s">
        <v>16</v>
      </c>
      <c r="C22" s="41">
        <v>3313</v>
      </c>
      <c r="D22" s="41">
        <v>6471</v>
      </c>
      <c r="E22" s="45">
        <f>C22*100/D22</f>
        <v>51.197651058569001</v>
      </c>
      <c r="F22" s="41">
        <v>5500</v>
      </c>
      <c r="G22" s="41">
        <v>8210</v>
      </c>
      <c r="H22" s="44">
        <f t="shared" si="0"/>
        <v>66.991473812423877</v>
      </c>
      <c r="I22" s="41">
        <v>6500</v>
      </c>
      <c r="J22" s="40">
        <v>8300</v>
      </c>
      <c r="K22" s="44">
        <f t="shared" si="1"/>
        <v>78.313253012048193</v>
      </c>
      <c r="L22" s="41">
        <v>8000</v>
      </c>
      <c r="M22" s="41">
        <f>(J22*3%)+J22</f>
        <v>8549</v>
      </c>
      <c r="N22" s="44">
        <f t="shared" si="2"/>
        <v>93.578196280266695</v>
      </c>
      <c r="O22" s="41">
        <v>8600</v>
      </c>
      <c r="P22" s="41">
        <v>8600</v>
      </c>
      <c r="Q22" s="45">
        <v>100</v>
      </c>
    </row>
    <row r="23" spans="1:17" ht="15.75" x14ac:dyDescent="0.25">
      <c r="B23" s="42" t="s">
        <v>25</v>
      </c>
      <c r="C23" s="10">
        <f>SUM(C6:C22)</f>
        <v>72309</v>
      </c>
      <c r="D23" s="39">
        <f>SUM(D6:D22)</f>
        <v>108742</v>
      </c>
      <c r="E23" s="47">
        <f>C23/D23*100</f>
        <v>66.49592613709514</v>
      </c>
      <c r="F23" s="39">
        <f>SUM(F6:F22)</f>
        <v>94369</v>
      </c>
      <c r="G23" s="39">
        <f>SUM(G6:G22)</f>
        <v>134645</v>
      </c>
      <c r="H23" s="47">
        <f>F23/G23*100</f>
        <v>70.087266515652274</v>
      </c>
      <c r="I23" s="39">
        <f>SUM(I6:I22)</f>
        <v>110231</v>
      </c>
      <c r="J23" s="39">
        <f>SUM(J6:J22)</f>
        <v>137705</v>
      </c>
      <c r="K23" s="47">
        <f>I23/J23*100</f>
        <v>80.048654732943618</v>
      </c>
      <c r="L23" s="39">
        <f>SUM(L6:L22)</f>
        <v>126456</v>
      </c>
      <c r="M23" s="39">
        <f>SUM(M6:M22)</f>
        <v>140349</v>
      </c>
      <c r="N23" s="47">
        <f>L23/M23*100</f>
        <v>90.101105102280741</v>
      </c>
      <c r="O23" s="39">
        <f>SUM(O6:O22)</f>
        <v>139745</v>
      </c>
      <c r="P23" s="39">
        <f>SUM(P6:P22)</f>
        <v>139745</v>
      </c>
      <c r="Q23" s="47">
        <f>O23/P23*100</f>
        <v>100</v>
      </c>
    </row>
    <row r="26" spans="1:17" x14ac:dyDescent="0.25">
      <c r="B26" s="21" t="s">
        <v>22</v>
      </c>
    </row>
    <row r="27" spans="1:17" x14ac:dyDescent="0.25">
      <c r="B27" s="30" t="s">
        <v>23</v>
      </c>
      <c r="C27" s="30"/>
    </row>
    <row r="28" spans="1:17" x14ac:dyDescent="0.25">
      <c r="B28" s="35" t="s">
        <v>31</v>
      </c>
    </row>
  </sheetData>
  <mergeCells count="7">
    <mergeCell ref="C2:Q2"/>
    <mergeCell ref="B1:Q1"/>
    <mergeCell ref="C3:E3"/>
    <mergeCell ref="F3:H3"/>
    <mergeCell ref="I3:K3"/>
    <mergeCell ref="L3:N3"/>
    <mergeCell ref="O3:Q3"/>
  </mergeCells>
  <pageMargins left="0.70866141732283472" right="0.70866141732283472" top="0.74803149606299213" bottom="0.74803149606299213" header="0.31496062992125984" footer="0.31496062992125984"/>
  <pageSetup paperSize="8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8"/>
  <sheetViews>
    <sheetView workbookViewId="0">
      <selection activeCell="B1" sqref="B1:D1"/>
    </sheetView>
  </sheetViews>
  <sheetFormatPr defaultRowHeight="15" x14ac:dyDescent="0.25"/>
  <cols>
    <col min="1" max="1" width="7.85546875" style="1" customWidth="1"/>
    <col min="2" max="2" width="31.7109375" style="1" customWidth="1"/>
    <col min="3" max="3" width="9.85546875" style="1" customWidth="1"/>
    <col min="4" max="4" width="7.85546875" style="1" customWidth="1"/>
    <col min="5" max="16384" width="9.140625" style="1"/>
  </cols>
  <sheetData>
    <row r="1" spans="1:4" ht="63.75" customHeight="1" x14ac:dyDescent="0.25">
      <c r="A1" s="23">
        <v>11</v>
      </c>
      <c r="B1" s="50" t="s">
        <v>28</v>
      </c>
      <c r="C1" s="49"/>
      <c r="D1" s="49"/>
    </row>
    <row r="2" spans="1:4" ht="22.5" customHeight="1" x14ac:dyDescent="0.25">
      <c r="A2" s="23" t="s">
        <v>0</v>
      </c>
      <c r="B2" s="25" t="s">
        <v>15</v>
      </c>
      <c r="C2" s="49"/>
      <c r="D2" s="49"/>
    </row>
    <row r="3" spans="1:4" ht="15.75" x14ac:dyDescent="0.25">
      <c r="A3" s="23" t="s">
        <v>1</v>
      </c>
      <c r="B3" s="25"/>
      <c r="C3" s="31">
        <v>2024</v>
      </c>
      <c r="D3" s="31">
        <v>2025</v>
      </c>
    </row>
    <row r="4" spans="1:4" ht="14.25" customHeight="1" x14ac:dyDescent="0.25">
      <c r="A4" s="23"/>
      <c r="B4" s="23"/>
      <c r="C4" s="5" t="s">
        <v>26</v>
      </c>
      <c r="D4" s="5" t="s">
        <v>26</v>
      </c>
    </row>
    <row r="5" spans="1:4" ht="15.75" x14ac:dyDescent="0.25">
      <c r="A5" s="13"/>
      <c r="B5" s="22" t="s">
        <v>24</v>
      </c>
      <c r="C5" s="27">
        <v>5</v>
      </c>
      <c r="D5" s="27">
        <v>15</v>
      </c>
    </row>
    <row r="6" spans="1:4" ht="15.75" x14ac:dyDescent="0.25">
      <c r="A6" s="8">
        <v>1</v>
      </c>
      <c r="B6" s="9" t="s">
        <v>3</v>
      </c>
      <c r="C6" s="27">
        <v>1</v>
      </c>
      <c r="D6" s="27"/>
    </row>
    <row r="7" spans="1:4" ht="15.75" x14ac:dyDescent="0.25">
      <c r="A7" s="8">
        <v>2</v>
      </c>
      <c r="B7" s="9" t="s">
        <v>4</v>
      </c>
      <c r="C7" s="27"/>
      <c r="D7" s="27">
        <v>1</v>
      </c>
    </row>
    <row r="8" spans="1:4" ht="15.75" x14ac:dyDescent="0.25">
      <c r="A8" s="8">
        <v>3</v>
      </c>
      <c r="B8" s="9" t="s">
        <v>5</v>
      </c>
      <c r="C8" s="27">
        <v>1</v>
      </c>
      <c r="D8" s="27"/>
    </row>
    <row r="9" spans="1:4" ht="15.75" x14ac:dyDescent="0.25">
      <c r="A9" s="8">
        <v>4</v>
      </c>
      <c r="B9" s="9" t="s">
        <v>6</v>
      </c>
      <c r="C9" s="27"/>
      <c r="D9" s="27">
        <v>1</v>
      </c>
    </row>
    <row r="10" spans="1:4" ht="15.75" x14ac:dyDescent="0.25">
      <c r="A10" s="8">
        <v>5</v>
      </c>
      <c r="B10" s="9" t="s">
        <v>18</v>
      </c>
      <c r="C10" s="27">
        <v>1</v>
      </c>
      <c r="D10" s="27"/>
    </row>
    <row r="11" spans="1:4" ht="15.75" x14ac:dyDescent="0.25">
      <c r="A11" s="8">
        <v>6</v>
      </c>
      <c r="B11" s="9" t="s">
        <v>7</v>
      </c>
      <c r="C11" s="27"/>
      <c r="D11" s="27">
        <v>1</v>
      </c>
    </row>
    <row r="12" spans="1:4" ht="15.75" x14ac:dyDescent="0.25">
      <c r="A12" s="8">
        <v>7</v>
      </c>
      <c r="B12" s="9" t="s">
        <v>19</v>
      </c>
      <c r="C12" s="27"/>
      <c r="D12" s="27">
        <v>1</v>
      </c>
    </row>
    <row r="13" spans="1:4" ht="15.75" x14ac:dyDescent="0.25">
      <c r="A13" s="8">
        <v>8</v>
      </c>
      <c r="B13" s="9" t="s">
        <v>8</v>
      </c>
      <c r="C13" s="27"/>
      <c r="D13" s="27">
        <v>1</v>
      </c>
    </row>
    <row r="14" spans="1:4" ht="15.75" x14ac:dyDescent="0.25">
      <c r="A14" s="8">
        <v>9</v>
      </c>
      <c r="B14" s="9" t="s">
        <v>9</v>
      </c>
      <c r="C14" s="27"/>
      <c r="D14" s="27">
        <v>1</v>
      </c>
    </row>
    <row r="15" spans="1:4" ht="15.75" x14ac:dyDescent="0.25">
      <c r="A15" s="8">
        <v>10</v>
      </c>
      <c r="B15" s="9" t="s">
        <v>10</v>
      </c>
      <c r="C15" s="27"/>
      <c r="D15" s="27">
        <v>1</v>
      </c>
    </row>
    <row r="16" spans="1:4" ht="15.75" x14ac:dyDescent="0.25">
      <c r="A16" s="8">
        <v>11</v>
      </c>
      <c r="B16" s="9" t="s">
        <v>11</v>
      </c>
      <c r="C16" s="27"/>
      <c r="D16" s="27">
        <v>1</v>
      </c>
    </row>
    <row r="17" spans="1:4" ht="15.75" x14ac:dyDescent="0.25">
      <c r="A17" s="8">
        <v>12</v>
      </c>
      <c r="B17" s="9" t="s">
        <v>12</v>
      </c>
      <c r="C17" s="27"/>
      <c r="D17" s="27">
        <v>1</v>
      </c>
    </row>
    <row r="18" spans="1:4" ht="15.75" x14ac:dyDescent="0.25">
      <c r="A18" s="8">
        <v>13</v>
      </c>
      <c r="B18" s="9" t="s">
        <v>20</v>
      </c>
      <c r="C18" s="27"/>
      <c r="D18" s="27">
        <v>1</v>
      </c>
    </row>
    <row r="19" spans="1:4" ht="15.75" x14ac:dyDescent="0.25">
      <c r="A19" s="8">
        <v>14</v>
      </c>
      <c r="B19" s="9" t="s">
        <v>17</v>
      </c>
      <c r="C19" s="27"/>
      <c r="D19" s="27">
        <v>1</v>
      </c>
    </row>
    <row r="20" spans="1:4" ht="15.75" x14ac:dyDescent="0.25">
      <c r="A20" s="8">
        <v>15</v>
      </c>
      <c r="B20" s="9" t="s">
        <v>21</v>
      </c>
      <c r="C20" s="27">
        <v>1</v>
      </c>
      <c r="D20" s="27">
        <v>1</v>
      </c>
    </row>
    <row r="21" spans="1:4" ht="15.75" x14ac:dyDescent="0.25">
      <c r="A21" s="8">
        <v>16</v>
      </c>
      <c r="B21" s="9" t="s">
        <v>13</v>
      </c>
      <c r="C21" s="27">
        <v>1</v>
      </c>
      <c r="D21" s="27">
        <v>1</v>
      </c>
    </row>
    <row r="22" spans="1:4" ht="15.75" x14ac:dyDescent="0.25">
      <c r="A22" s="10">
        <v>17</v>
      </c>
      <c r="B22" s="9" t="s">
        <v>16</v>
      </c>
      <c r="C22" s="27"/>
      <c r="D22" s="27">
        <v>2</v>
      </c>
    </row>
    <row r="23" spans="1:4" ht="15.75" x14ac:dyDescent="0.25">
      <c r="B23" s="23" t="s">
        <v>25</v>
      </c>
      <c r="C23" s="27">
        <f>SUM(C6:C22)</f>
        <v>5</v>
      </c>
      <c r="D23" s="27">
        <f>SUM(D6:D22)</f>
        <v>15</v>
      </c>
    </row>
    <row r="26" spans="1:4" x14ac:dyDescent="0.25">
      <c r="B26" s="21" t="s">
        <v>22</v>
      </c>
    </row>
    <row r="27" spans="1:4" x14ac:dyDescent="0.25">
      <c r="B27" s="30" t="s">
        <v>23</v>
      </c>
    </row>
    <row r="28" spans="1:4" x14ac:dyDescent="0.25">
      <c r="B28" s="35" t="s">
        <v>32</v>
      </c>
      <c r="C28" s="35"/>
    </row>
  </sheetData>
  <mergeCells count="2">
    <mergeCell ref="C2:D2"/>
    <mergeCell ref="B1:D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Q27"/>
  <sheetViews>
    <sheetView zoomScale="70" zoomScaleNormal="70" workbookViewId="0">
      <selection activeCell="B1" sqref="B1:Q1"/>
    </sheetView>
  </sheetViews>
  <sheetFormatPr defaultRowHeight="15" x14ac:dyDescent="0.25"/>
  <cols>
    <col min="1" max="1" width="7.85546875" style="1" customWidth="1"/>
    <col min="2" max="2" width="33.28515625" style="1" customWidth="1"/>
    <col min="3" max="3" width="15.85546875" style="1" customWidth="1"/>
    <col min="4" max="4" width="11.42578125" style="1" customWidth="1"/>
    <col min="5" max="5" width="6.42578125" style="1" customWidth="1"/>
    <col min="6" max="6" width="16.5703125" style="1" customWidth="1"/>
    <col min="7" max="7" width="10.7109375" style="1" customWidth="1"/>
    <col min="8" max="8" width="6.5703125" style="1" customWidth="1"/>
    <col min="9" max="9" width="15.5703125" style="1" customWidth="1"/>
    <col min="10" max="10" width="11" style="1" customWidth="1"/>
    <col min="11" max="11" width="7" style="1" customWidth="1"/>
    <col min="12" max="12" width="14.5703125" style="1" customWidth="1"/>
    <col min="13" max="13" width="10.85546875" style="1" customWidth="1"/>
    <col min="14" max="14" width="7.42578125" style="1" customWidth="1"/>
    <col min="15" max="15" width="13" style="1" customWidth="1"/>
    <col min="16" max="16" width="10.7109375" style="1" customWidth="1"/>
    <col min="17" max="17" width="7.42578125" style="1" customWidth="1"/>
    <col min="18" max="16384" width="9.140625" style="1"/>
  </cols>
  <sheetData>
    <row r="1" spans="1:17" ht="36" customHeight="1" x14ac:dyDescent="0.25">
      <c r="A1" s="26">
        <v>12</v>
      </c>
      <c r="B1" s="57" t="s">
        <v>29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22.5" customHeight="1" x14ac:dyDescent="0.25">
      <c r="A2" s="12" t="s">
        <v>0</v>
      </c>
      <c r="B2" s="15" t="s">
        <v>15</v>
      </c>
      <c r="C2" s="48" t="s">
        <v>14</v>
      </c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.75" x14ac:dyDescent="0.25">
      <c r="A3" s="13" t="s">
        <v>1</v>
      </c>
      <c r="B3" s="14"/>
      <c r="C3" s="54">
        <v>2021</v>
      </c>
      <c r="D3" s="55"/>
      <c r="E3" s="56"/>
      <c r="F3" s="54">
        <v>2022</v>
      </c>
      <c r="G3" s="55"/>
      <c r="H3" s="56"/>
      <c r="I3" s="54">
        <v>2023</v>
      </c>
      <c r="J3" s="55"/>
      <c r="K3" s="56"/>
      <c r="L3" s="54">
        <v>2024</v>
      </c>
      <c r="M3" s="55"/>
      <c r="N3" s="56"/>
      <c r="O3" s="54">
        <v>2025</v>
      </c>
      <c r="P3" s="55"/>
      <c r="Q3" s="56"/>
    </row>
    <row r="4" spans="1:17" ht="255.75" customHeight="1" x14ac:dyDescent="0.25">
      <c r="A4" s="2"/>
      <c r="B4" s="15"/>
      <c r="C4" s="36" t="s">
        <v>34</v>
      </c>
      <c r="D4" s="32" t="s">
        <v>35</v>
      </c>
      <c r="E4" s="34" t="s">
        <v>2</v>
      </c>
      <c r="F4" s="36" t="s">
        <v>36</v>
      </c>
      <c r="G4" s="32" t="s">
        <v>35</v>
      </c>
      <c r="H4" s="34" t="s">
        <v>2</v>
      </c>
      <c r="I4" s="36" t="s">
        <v>36</v>
      </c>
      <c r="J4" s="32" t="s">
        <v>35</v>
      </c>
      <c r="K4" s="34" t="s">
        <v>2</v>
      </c>
      <c r="L4" s="36" t="s">
        <v>36</v>
      </c>
      <c r="M4" s="32" t="s">
        <v>35</v>
      </c>
      <c r="N4" s="34" t="s">
        <v>2</v>
      </c>
      <c r="O4" s="36" t="s">
        <v>36</v>
      </c>
      <c r="P4" s="32" t="s">
        <v>35</v>
      </c>
      <c r="Q4" s="34" t="s">
        <v>2</v>
      </c>
    </row>
    <row r="5" spans="1:17" ht="15.75" x14ac:dyDescent="0.25">
      <c r="A5" s="4"/>
      <c r="B5" s="22" t="s">
        <v>24</v>
      </c>
      <c r="C5" s="10"/>
      <c r="D5" s="10"/>
      <c r="E5" s="18">
        <v>20</v>
      </c>
      <c r="F5" s="10"/>
      <c r="G5" s="10"/>
      <c r="H5" s="18">
        <v>40</v>
      </c>
      <c r="I5" s="10"/>
      <c r="J5" s="10"/>
      <c r="K5" s="18">
        <v>60</v>
      </c>
      <c r="L5" s="10"/>
      <c r="M5" s="10"/>
      <c r="N5" s="18">
        <v>80</v>
      </c>
      <c r="O5" s="10"/>
      <c r="P5" s="10"/>
      <c r="Q5" s="18">
        <v>100</v>
      </c>
    </row>
    <row r="6" spans="1:17" ht="15.75" x14ac:dyDescent="0.25">
      <c r="A6" s="8">
        <v>1</v>
      </c>
      <c r="B6" s="9" t="s">
        <v>3</v>
      </c>
      <c r="C6" s="29">
        <v>3</v>
      </c>
      <c r="D6" s="29">
        <v>20</v>
      </c>
      <c r="E6" s="17">
        <f>C6/D6*100</f>
        <v>15</v>
      </c>
      <c r="F6" s="29">
        <v>8</v>
      </c>
      <c r="G6" s="29">
        <v>20</v>
      </c>
      <c r="H6" s="17">
        <f>F6/G6*100</f>
        <v>40</v>
      </c>
      <c r="I6" s="29">
        <v>12</v>
      </c>
      <c r="J6" s="29">
        <v>20</v>
      </c>
      <c r="K6" s="17">
        <f>I6/J6*100</f>
        <v>60</v>
      </c>
      <c r="L6" s="29">
        <v>16</v>
      </c>
      <c r="M6" s="29">
        <v>20</v>
      </c>
      <c r="N6" s="17">
        <f>L6/M6*100</f>
        <v>80</v>
      </c>
      <c r="O6" s="29">
        <v>20</v>
      </c>
      <c r="P6" s="29">
        <v>20</v>
      </c>
      <c r="Q6" s="17">
        <f>O6/P6*100</f>
        <v>100</v>
      </c>
    </row>
    <row r="7" spans="1:17" ht="15.75" x14ac:dyDescent="0.25">
      <c r="A7" s="8">
        <v>2</v>
      </c>
      <c r="B7" s="9" t="s">
        <v>4</v>
      </c>
      <c r="C7" s="28">
        <v>4</v>
      </c>
      <c r="D7" s="28">
        <v>20</v>
      </c>
      <c r="E7" s="17">
        <f t="shared" ref="E7:E23" si="0">C7/D7*100</f>
        <v>20</v>
      </c>
      <c r="F7" s="28">
        <v>8</v>
      </c>
      <c r="G7" s="28">
        <v>20</v>
      </c>
      <c r="H7" s="17">
        <f t="shared" ref="H7:H22" si="1">F7/G7*100</f>
        <v>40</v>
      </c>
      <c r="I7" s="28">
        <v>12</v>
      </c>
      <c r="J7" s="28">
        <v>20</v>
      </c>
      <c r="K7" s="17">
        <f t="shared" ref="K7:K23" si="2">I7/J7*100</f>
        <v>60</v>
      </c>
      <c r="L7" s="28">
        <v>16</v>
      </c>
      <c r="M7" s="28">
        <v>20</v>
      </c>
      <c r="N7" s="17">
        <f t="shared" ref="N7:N23" si="3">L7/M7*100</f>
        <v>80</v>
      </c>
      <c r="O7" s="28">
        <v>20</v>
      </c>
      <c r="P7" s="28">
        <v>20</v>
      </c>
      <c r="Q7" s="17">
        <f t="shared" ref="Q7:Q23" si="4">O7/P7*100</f>
        <v>100</v>
      </c>
    </row>
    <row r="8" spans="1:17" ht="15.75" x14ac:dyDescent="0.25">
      <c r="A8" s="8">
        <v>3</v>
      </c>
      <c r="B8" s="9" t="s">
        <v>5</v>
      </c>
      <c r="C8" s="28">
        <v>7</v>
      </c>
      <c r="D8" s="28">
        <v>30</v>
      </c>
      <c r="E8" s="17">
        <f t="shared" si="0"/>
        <v>23.333333333333332</v>
      </c>
      <c r="F8" s="28">
        <v>12</v>
      </c>
      <c r="G8" s="28">
        <v>30</v>
      </c>
      <c r="H8" s="17">
        <f t="shared" si="1"/>
        <v>40</v>
      </c>
      <c r="I8" s="28">
        <v>18</v>
      </c>
      <c r="J8" s="28">
        <v>30</v>
      </c>
      <c r="K8" s="17">
        <f t="shared" si="2"/>
        <v>60</v>
      </c>
      <c r="L8" s="28">
        <v>24</v>
      </c>
      <c r="M8" s="28">
        <v>30</v>
      </c>
      <c r="N8" s="17">
        <f t="shared" si="3"/>
        <v>80</v>
      </c>
      <c r="O8" s="28">
        <v>30</v>
      </c>
      <c r="P8" s="28">
        <v>30</v>
      </c>
      <c r="Q8" s="17">
        <f t="shared" si="4"/>
        <v>100</v>
      </c>
    </row>
    <row r="9" spans="1:17" ht="15.75" x14ac:dyDescent="0.25">
      <c r="A9" s="8">
        <v>4</v>
      </c>
      <c r="B9" s="9" t="s">
        <v>6</v>
      </c>
      <c r="C9" s="28">
        <v>3</v>
      </c>
      <c r="D9" s="28">
        <v>13</v>
      </c>
      <c r="E9" s="17">
        <f t="shared" si="0"/>
        <v>23.076923076923077</v>
      </c>
      <c r="F9" s="28">
        <v>5</v>
      </c>
      <c r="G9" s="28">
        <v>13</v>
      </c>
      <c r="H9" s="17">
        <f t="shared" si="1"/>
        <v>38.461538461538467</v>
      </c>
      <c r="I9" s="28">
        <v>8</v>
      </c>
      <c r="J9" s="28">
        <v>13</v>
      </c>
      <c r="K9" s="17">
        <f t="shared" si="2"/>
        <v>61.53846153846154</v>
      </c>
      <c r="L9" s="28">
        <v>11</v>
      </c>
      <c r="M9" s="28">
        <v>13</v>
      </c>
      <c r="N9" s="17">
        <f t="shared" si="3"/>
        <v>84.615384615384613</v>
      </c>
      <c r="O9" s="28">
        <v>13</v>
      </c>
      <c r="P9" s="28">
        <v>13</v>
      </c>
      <c r="Q9" s="17">
        <f t="shared" si="4"/>
        <v>100</v>
      </c>
    </row>
    <row r="10" spans="1:17" ht="15.75" x14ac:dyDescent="0.25">
      <c r="A10" s="8">
        <v>5</v>
      </c>
      <c r="B10" s="9" t="s">
        <v>18</v>
      </c>
      <c r="C10" s="28">
        <v>9</v>
      </c>
      <c r="D10" s="28">
        <v>39</v>
      </c>
      <c r="E10" s="17">
        <f t="shared" si="0"/>
        <v>23.076923076923077</v>
      </c>
      <c r="F10" s="28">
        <v>16</v>
      </c>
      <c r="G10" s="28">
        <v>39</v>
      </c>
      <c r="H10" s="17">
        <f t="shared" si="1"/>
        <v>41.025641025641022</v>
      </c>
      <c r="I10" s="28">
        <v>24</v>
      </c>
      <c r="J10" s="28">
        <v>39</v>
      </c>
      <c r="K10" s="17">
        <f t="shared" si="2"/>
        <v>61.53846153846154</v>
      </c>
      <c r="L10" s="28">
        <v>31</v>
      </c>
      <c r="M10" s="28">
        <v>39</v>
      </c>
      <c r="N10" s="17">
        <f t="shared" si="3"/>
        <v>79.487179487179489</v>
      </c>
      <c r="O10" s="28">
        <v>39</v>
      </c>
      <c r="P10" s="28">
        <v>39</v>
      </c>
      <c r="Q10" s="17">
        <f t="shared" si="4"/>
        <v>100</v>
      </c>
    </row>
    <row r="11" spans="1:17" ht="15.75" x14ac:dyDescent="0.25">
      <c r="A11" s="8">
        <v>6</v>
      </c>
      <c r="B11" s="9" t="s">
        <v>7</v>
      </c>
      <c r="C11" s="28">
        <v>4</v>
      </c>
      <c r="D11" s="28">
        <v>20</v>
      </c>
      <c r="E11" s="17">
        <f t="shared" si="0"/>
        <v>20</v>
      </c>
      <c r="F11" s="28">
        <v>6</v>
      </c>
      <c r="G11" s="28">
        <v>13</v>
      </c>
      <c r="H11" s="17">
        <f t="shared" si="1"/>
        <v>46.153846153846153</v>
      </c>
      <c r="I11" s="28">
        <v>8</v>
      </c>
      <c r="J11" s="28">
        <v>13</v>
      </c>
      <c r="K11" s="17">
        <f t="shared" si="2"/>
        <v>61.53846153846154</v>
      </c>
      <c r="L11" s="28">
        <v>11</v>
      </c>
      <c r="M11" s="28">
        <v>13</v>
      </c>
      <c r="N11" s="17">
        <f t="shared" si="3"/>
        <v>84.615384615384613</v>
      </c>
      <c r="O11" s="28">
        <v>13</v>
      </c>
      <c r="P11" s="28">
        <v>13</v>
      </c>
      <c r="Q11" s="17">
        <f t="shared" si="4"/>
        <v>100</v>
      </c>
    </row>
    <row r="12" spans="1:17" ht="15.75" x14ac:dyDescent="0.25">
      <c r="A12" s="8">
        <v>7</v>
      </c>
      <c r="B12" s="9" t="s">
        <v>19</v>
      </c>
      <c r="C12" s="28">
        <v>5</v>
      </c>
      <c r="D12" s="28">
        <v>21</v>
      </c>
      <c r="E12" s="17">
        <f t="shared" si="0"/>
        <v>23.809523809523807</v>
      </c>
      <c r="F12" s="28">
        <v>9</v>
      </c>
      <c r="G12" s="28">
        <v>21</v>
      </c>
      <c r="H12" s="17">
        <f t="shared" si="1"/>
        <v>42.857142857142854</v>
      </c>
      <c r="I12" s="28">
        <v>13</v>
      </c>
      <c r="J12" s="28">
        <v>21</v>
      </c>
      <c r="K12" s="17">
        <f t="shared" si="2"/>
        <v>61.904761904761905</v>
      </c>
      <c r="L12" s="28">
        <v>17</v>
      </c>
      <c r="M12" s="28">
        <v>21</v>
      </c>
      <c r="N12" s="17">
        <f t="shared" si="3"/>
        <v>80.952380952380949</v>
      </c>
      <c r="O12" s="28">
        <v>21</v>
      </c>
      <c r="P12" s="28">
        <v>21</v>
      </c>
      <c r="Q12" s="17">
        <f t="shared" si="4"/>
        <v>100</v>
      </c>
    </row>
    <row r="13" spans="1:17" ht="15.75" x14ac:dyDescent="0.25">
      <c r="A13" s="8">
        <v>8</v>
      </c>
      <c r="B13" s="9" t="s">
        <v>8</v>
      </c>
      <c r="C13" s="28">
        <v>4</v>
      </c>
      <c r="D13" s="28">
        <v>38</v>
      </c>
      <c r="E13" s="17">
        <f t="shared" si="0"/>
        <v>10.526315789473683</v>
      </c>
      <c r="F13" s="28">
        <v>15</v>
      </c>
      <c r="G13" s="28">
        <v>38</v>
      </c>
      <c r="H13" s="17">
        <f t="shared" si="1"/>
        <v>39.473684210526315</v>
      </c>
      <c r="I13" s="28">
        <v>23</v>
      </c>
      <c r="J13" s="28">
        <v>38</v>
      </c>
      <c r="K13" s="17">
        <f t="shared" si="2"/>
        <v>60.526315789473685</v>
      </c>
      <c r="L13" s="28">
        <v>31</v>
      </c>
      <c r="M13" s="28">
        <v>38</v>
      </c>
      <c r="N13" s="17">
        <f t="shared" si="3"/>
        <v>81.578947368421055</v>
      </c>
      <c r="O13" s="28">
        <v>38</v>
      </c>
      <c r="P13" s="28">
        <v>38</v>
      </c>
      <c r="Q13" s="17">
        <f t="shared" si="4"/>
        <v>100</v>
      </c>
    </row>
    <row r="14" spans="1:17" ht="15.75" x14ac:dyDescent="0.25">
      <c r="A14" s="8">
        <v>9</v>
      </c>
      <c r="B14" s="9" t="s">
        <v>9</v>
      </c>
      <c r="C14" s="28">
        <v>5</v>
      </c>
      <c r="D14" s="28">
        <v>21</v>
      </c>
      <c r="E14" s="19">
        <f t="shared" si="0"/>
        <v>23.809523809523807</v>
      </c>
      <c r="F14" s="28">
        <v>9</v>
      </c>
      <c r="G14" s="28">
        <v>21</v>
      </c>
      <c r="H14" s="19">
        <f t="shared" si="1"/>
        <v>42.857142857142854</v>
      </c>
      <c r="I14" s="28">
        <v>13</v>
      </c>
      <c r="J14" s="28">
        <v>21</v>
      </c>
      <c r="K14" s="19">
        <f t="shared" si="2"/>
        <v>61.904761904761905</v>
      </c>
      <c r="L14" s="28">
        <v>17</v>
      </c>
      <c r="M14" s="28">
        <v>21</v>
      </c>
      <c r="N14" s="19">
        <f t="shared" si="3"/>
        <v>80.952380952380949</v>
      </c>
      <c r="O14" s="28">
        <v>21</v>
      </c>
      <c r="P14" s="28">
        <v>21</v>
      </c>
      <c r="Q14" s="19">
        <f t="shared" si="4"/>
        <v>100</v>
      </c>
    </row>
    <row r="15" spans="1:17" ht="15.75" x14ac:dyDescent="0.25">
      <c r="A15" s="8">
        <v>10</v>
      </c>
      <c r="B15" s="9" t="s">
        <v>10</v>
      </c>
      <c r="C15" s="28">
        <v>3</v>
      </c>
      <c r="D15" s="28">
        <v>14</v>
      </c>
      <c r="E15" s="7">
        <f t="shared" si="0"/>
        <v>21.428571428571427</v>
      </c>
      <c r="F15" s="28">
        <v>6</v>
      </c>
      <c r="G15" s="28">
        <v>14</v>
      </c>
      <c r="H15" s="7">
        <f t="shared" si="1"/>
        <v>42.857142857142854</v>
      </c>
      <c r="I15" s="28">
        <v>8</v>
      </c>
      <c r="J15" s="28">
        <v>14</v>
      </c>
      <c r="K15" s="7">
        <f t="shared" si="2"/>
        <v>57.142857142857139</v>
      </c>
      <c r="L15" s="28">
        <v>11</v>
      </c>
      <c r="M15" s="28">
        <v>14</v>
      </c>
      <c r="N15" s="7">
        <f t="shared" si="3"/>
        <v>78.571428571428569</v>
      </c>
      <c r="O15" s="28">
        <v>14</v>
      </c>
      <c r="P15" s="28">
        <v>14</v>
      </c>
      <c r="Q15" s="7">
        <f t="shared" si="4"/>
        <v>100</v>
      </c>
    </row>
    <row r="16" spans="1:17" ht="15.75" x14ac:dyDescent="0.25">
      <c r="A16" s="8">
        <v>11</v>
      </c>
      <c r="B16" s="9" t="s">
        <v>11</v>
      </c>
      <c r="C16" s="28">
        <v>2</v>
      </c>
      <c r="D16" s="28">
        <v>10</v>
      </c>
      <c r="E16" s="7">
        <f t="shared" si="0"/>
        <v>20</v>
      </c>
      <c r="F16" s="28">
        <v>4</v>
      </c>
      <c r="G16" s="28">
        <v>10</v>
      </c>
      <c r="H16" s="7">
        <f t="shared" si="1"/>
        <v>40</v>
      </c>
      <c r="I16" s="28">
        <v>6</v>
      </c>
      <c r="J16" s="28">
        <v>10</v>
      </c>
      <c r="K16" s="7">
        <f t="shared" si="2"/>
        <v>60</v>
      </c>
      <c r="L16" s="28">
        <v>8</v>
      </c>
      <c r="M16" s="28">
        <v>10</v>
      </c>
      <c r="N16" s="7">
        <f t="shared" si="3"/>
        <v>80</v>
      </c>
      <c r="O16" s="28">
        <v>10</v>
      </c>
      <c r="P16" s="28">
        <v>10</v>
      </c>
      <c r="Q16" s="7">
        <f t="shared" si="4"/>
        <v>100</v>
      </c>
    </row>
    <row r="17" spans="1:17" ht="15.75" x14ac:dyDescent="0.25">
      <c r="A17" s="8">
        <v>12</v>
      </c>
      <c r="B17" s="38" t="s">
        <v>12</v>
      </c>
      <c r="C17" s="28">
        <v>5</v>
      </c>
      <c r="D17" s="28">
        <v>22</v>
      </c>
      <c r="E17" s="7">
        <f t="shared" si="0"/>
        <v>22.727272727272727</v>
      </c>
      <c r="F17" s="28">
        <v>9</v>
      </c>
      <c r="G17" s="28">
        <v>22</v>
      </c>
      <c r="H17" s="7">
        <f t="shared" si="1"/>
        <v>40.909090909090914</v>
      </c>
      <c r="I17" s="28">
        <v>14</v>
      </c>
      <c r="J17" s="28">
        <v>22</v>
      </c>
      <c r="K17" s="7">
        <f t="shared" si="2"/>
        <v>63.636363636363633</v>
      </c>
      <c r="L17" s="28">
        <v>18</v>
      </c>
      <c r="M17" s="28">
        <v>22</v>
      </c>
      <c r="N17" s="7">
        <f t="shared" si="3"/>
        <v>81.818181818181827</v>
      </c>
      <c r="O17" s="28">
        <v>22</v>
      </c>
      <c r="P17" s="28">
        <v>22</v>
      </c>
      <c r="Q17" s="7">
        <f t="shared" si="4"/>
        <v>100</v>
      </c>
    </row>
    <row r="18" spans="1:17" ht="18.75" customHeight="1" x14ac:dyDescent="0.25">
      <c r="A18" s="8">
        <v>13</v>
      </c>
      <c r="B18" s="9" t="s">
        <v>20</v>
      </c>
      <c r="C18" s="28">
        <v>4</v>
      </c>
      <c r="D18" s="28">
        <v>14</v>
      </c>
      <c r="E18" s="17">
        <f t="shared" si="0"/>
        <v>28.571428571428569</v>
      </c>
      <c r="F18" s="28">
        <v>6</v>
      </c>
      <c r="G18" s="28">
        <v>14</v>
      </c>
      <c r="H18" s="17">
        <f t="shared" si="1"/>
        <v>42.857142857142854</v>
      </c>
      <c r="I18" s="28">
        <v>8</v>
      </c>
      <c r="J18" s="28">
        <v>14</v>
      </c>
      <c r="K18" s="17">
        <f t="shared" si="2"/>
        <v>57.142857142857139</v>
      </c>
      <c r="L18" s="28">
        <v>11</v>
      </c>
      <c r="M18" s="28">
        <v>14</v>
      </c>
      <c r="N18" s="17">
        <f t="shared" si="3"/>
        <v>78.571428571428569</v>
      </c>
      <c r="O18" s="28">
        <v>14</v>
      </c>
      <c r="P18" s="28">
        <v>14</v>
      </c>
      <c r="Q18" s="17">
        <f t="shared" si="4"/>
        <v>100</v>
      </c>
    </row>
    <row r="19" spans="1:17" ht="15.75" x14ac:dyDescent="0.25">
      <c r="A19" s="8">
        <v>14</v>
      </c>
      <c r="B19" s="9" t="s">
        <v>17</v>
      </c>
      <c r="C19" s="29">
        <v>4</v>
      </c>
      <c r="D19" s="29">
        <v>23</v>
      </c>
      <c r="E19" s="17">
        <f t="shared" si="0"/>
        <v>17.391304347826086</v>
      </c>
      <c r="F19" s="29">
        <v>8</v>
      </c>
      <c r="G19" s="29">
        <v>23</v>
      </c>
      <c r="H19" s="17">
        <f t="shared" si="1"/>
        <v>34.782608695652172</v>
      </c>
      <c r="I19" s="29">
        <v>13</v>
      </c>
      <c r="J19" s="29">
        <v>23</v>
      </c>
      <c r="K19" s="17">
        <f t="shared" si="2"/>
        <v>56.521739130434781</v>
      </c>
      <c r="L19" s="29">
        <v>18</v>
      </c>
      <c r="M19" s="29">
        <v>23</v>
      </c>
      <c r="N19" s="17">
        <f t="shared" si="3"/>
        <v>78.260869565217391</v>
      </c>
      <c r="O19" s="29">
        <v>23</v>
      </c>
      <c r="P19" s="29">
        <v>23</v>
      </c>
      <c r="Q19" s="17">
        <f t="shared" si="4"/>
        <v>100</v>
      </c>
    </row>
    <row r="20" spans="1:17" ht="15.75" x14ac:dyDescent="0.25">
      <c r="A20" s="8">
        <v>15</v>
      </c>
      <c r="B20" s="9" t="s">
        <v>21</v>
      </c>
      <c r="C20" s="28">
        <v>3</v>
      </c>
      <c r="D20" s="28">
        <v>8</v>
      </c>
      <c r="E20" s="17">
        <f t="shared" si="0"/>
        <v>37.5</v>
      </c>
      <c r="F20" s="28">
        <v>3</v>
      </c>
      <c r="G20" s="28">
        <v>8</v>
      </c>
      <c r="H20" s="17">
        <f t="shared" si="1"/>
        <v>37.5</v>
      </c>
      <c r="I20" s="28">
        <v>5</v>
      </c>
      <c r="J20" s="28">
        <v>8</v>
      </c>
      <c r="K20" s="17">
        <f t="shared" si="2"/>
        <v>62.5</v>
      </c>
      <c r="L20" s="28">
        <v>6</v>
      </c>
      <c r="M20" s="28">
        <v>8</v>
      </c>
      <c r="N20" s="17">
        <f t="shared" si="3"/>
        <v>75</v>
      </c>
      <c r="O20" s="28">
        <v>8</v>
      </c>
      <c r="P20" s="28">
        <v>8</v>
      </c>
      <c r="Q20" s="17">
        <f t="shared" si="4"/>
        <v>100</v>
      </c>
    </row>
    <row r="21" spans="1:17" ht="15.75" x14ac:dyDescent="0.25">
      <c r="A21" s="8">
        <v>16</v>
      </c>
      <c r="B21" s="9" t="s">
        <v>13</v>
      </c>
      <c r="C21" s="28">
        <v>5</v>
      </c>
      <c r="D21" s="28">
        <v>18</v>
      </c>
      <c r="E21" s="19">
        <f t="shared" si="0"/>
        <v>27.777777777777779</v>
      </c>
      <c r="F21" s="28">
        <v>8</v>
      </c>
      <c r="G21" s="28">
        <v>18</v>
      </c>
      <c r="H21" s="19">
        <f t="shared" si="1"/>
        <v>44.444444444444443</v>
      </c>
      <c r="I21" s="28">
        <v>11</v>
      </c>
      <c r="J21" s="28">
        <v>18</v>
      </c>
      <c r="K21" s="19">
        <f t="shared" si="2"/>
        <v>61.111111111111114</v>
      </c>
      <c r="L21" s="28">
        <v>14</v>
      </c>
      <c r="M21" s="28">
        <v>18</v>
      </c>
      <c r="N21" s="19">
        <f t="shared" si="3"/>
        <v>77.777777777777786</v>
      </c>
      <c r="O21" s="28">
        <v>18</v>
      </c>
      <c r="P21" s="28">
        <v>18</v>
      </c>
      <c r="Q21" s="19">
        <f t="shared" si="4"/>
        <v>100</v>
      </c>
    </row>
    <row r="22" spans="1:17" ht="15.75" x14ac:dyDescent="0.25">
      <c r="A22" s="8">
        <v>17</v>
      </c>
      <c r="B22" s="9" t="s">
        <v>16</v>
      </c>
      <c r="C22" s="28">
        <v>2</v>
      </c>
      <c r="D22" s="28">
        <v>9</v>
      </c>
      <c r="E22" s="17">
        <f t="shared" si="0"/>
        <v>22.222222222222221</v>
      </c>
      <c r="F22" s="28">
        <v>3</v>
      </c>
      <c r="G22" s="28">
        <v>8</v>
      </c>
      <c r="H22" s="17">
        <f t="shared" si="1"/>
        <v>37.5</v>
      </c>
      <c r="I22" s="28">
        <v>5</v>
      </c>
      <c r="J22" s="28">
        <v>8</v>
      </c>
      <c r="K22" s="17">
        <f t="shared" si="2"/>
        <v>62.5</v>
      </c>
      <c r="L22" s="28">
        <v>6</v>
      </c>
      <c r="M22" s="28">
        <v>8</v>
      </c>
      <c r="N22" s="17">
        <f t="shared" si="3"/>
        <v>75</v>
      </c>
      <c r="O22" s="28">
        <v>8</v>
      </c>
      <c r="P22" s="28">
        <v>8</v>
      </c>
      <c r="Q22" s="17">
        <f t="shared" si="4"/>
        <v>100</v>
      </c>
    </row>
    <row r="23" spans="1:17" ht="15.75" x14ac:dyDescent="0.25">
      <c r="B23" s="23" t="s">
        <v>25</v>
      </c>
      <c r="C23" s="20">
        <f>SUM(C6:C22)</f>
        <v>72</v>
      </c>
      <c r="D23" s="20">
        <f>SUM(D6:D22)</f>
        <v>340</v>
      </c>
      <c r="E23" s="17">
        <f t="shared" si="0"/>
        <v>21.176470588235293</v>
      </c>
      <c r="F23" s="20">
        <f>SUM(F6:F22)</f>
        <v>135</v>
      </c>
      <c r="G23" s="20">
        <f>SUM(G6:G22)</f>
        <v>332</v>
      </c>
      <c r="H23" s="17">
        <f>F23/G23*100</f>
        <v>40.662650602409641</v>
      </c>
      <c r="I23" s="20">
        <f>SUM(I6:I22)</f>
        <v>201</v>
      </c>
      <c r="J23" s="20">
        <f>SUM(J6:J22)</f>
        <v>332</v>
      </c>
      <c r="K23" s="17">
        <f t="shared" si="2"/>
        <v>60.542168674698793</v>
      </c>
      <c r="L23" s="20">
        <f>SUM(L6:L22)</f>
        <v>266</v>
      </c>
      <c r="M23" s="20">
        <f>SUM(M6:M22)</f>
        <v>332</v>
      </c>
      <c r="N23" s="17">
        <f t="shared" si="3"/>
        <v>80.120481927710841</v>
      </c>
      <c r="O23" s="20">
        <f>SUM(O6:O22)</f>
        <v>332</v>
      </c>
      <c r="P23" s="20">
        <f>SUM(P6:P22)</f>
        <v>332</v>
      </c>
      <c r="Q23" s="17">
        <f t="shared" si="4"/>
        <v>100</v>
      </c>
    </row>
    <row r="25" spans="1:17" x14ac:dyDescent="0.25">
      <c r="B25" s="21" t="s">
        <v>22</v>
      </c>
    </row>
    <row r="26" spans="1:17" x14ac:dyDescent="0.25">
      <c r="B26" s="30" t="s">
        <v>23</v>
      </c>
      <c r="C26" s="30"/>
    </row>
    <row r="27" spans="1:17" x14ac:dyDescent="0.25">
      <c r="B27" s="35" t="s">
        <v>33</v>
      </c>
    </row>
  </sheetData>
  <mergeCells count="7">
    <mergeCell ref="O3:Q3"/>
    <mergeCell ref="C2:Q2"/>
    <mergeCell ref="B1:Q1"/>
    <mergeCell ref="C3:E3"/>
    <mergeCell ref="F3:H3"/>
    <mergeCell ref="I3:K3"/>
    <mergeCell ref="L3:N3"/>
  </mergeCells>
  <pageMargins left="0.70866141732283472" right="0.70866141732283472" top="0.74803149606299213" bottom="0.74803149606299213" header="0.31496062992125984" footer="0.31496062992125984"/>
  <pageSetup paperSize="8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охват ТиПО</vt:lpstr>
      <vt:lpstr>центры компетенций</vt:lpstr>
      <vt:lpstr>WorldSkills</vt:lpstr>
      <vt:lpstr>'охват ТиПО'!Область_печати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2022-02-10T10:01:55Z</dcterms:modified>
</cp:coreProperties>
</file>